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79E89BC2-3DCE-434A-B1CB-98D78FC4B584}" xr6:coauthVersionLast="43" xr6:coauthVersionMax="43" xr10:uidLastSave="{00000000-0000-0000-0000-000000000000}"/>
  <bookViews>
    <workbookView xWindow="1125" yWindow="1125" windowWidth="15375" windowHeight="7875" xr2:uid="{4984C6F2-758B-4702-8372-94BAB569B6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D22" i="1"/>
  <c r="D21" i="1" s="1"/>
  <c r="D20" i="1" s="1"/>
  <c r="E22" i="1"/>
  <c r="E21" i="1" s="1"/>
  <c r="F22" i="1"/>
  <c r="G22" i="1"/>
  <c r="G21" i="1" s="1"/>
  <c r="H22" i="1"/>
  <c r="H21" i="1" s="1"/>
  <c r="H20" i="1" s="1"/>
  <c r="I22" i="1"/>
  <c r="K22" i="1" s="1"/>
  <c r="J22" i="1"/>
  <c r="L22" i="1"/>
  <c r="L21" i="1" s="1"/>
  <c r="K23" i="1"/>
  <c r="K24" i="1"/>
  <c r="D25" i="1"/>
  <c r="E25" i="1"/>
  <c r="F25" i="1"/>
  <c r="F21" i="1" s="1"/>
  <c r="G25" i="1"/>
  <c r="H25" i="1"/>
  <c r="I25" i="1"/>
  <c r="J25" i="1"/>
  <c r="K25" i="1" s="1"/>
  <c r="L25" i="1"/>
  <c r="K26" i="1"/>
  <c r="K27" i="1"/>
  <c r="D28" i="1"/>
  <c r="E28" i="1"/>
  <c r="F28" i="1"/>
  <c r="G28" i="1"/>
  <c r="H28" i="1"/>
  <c r="I28" i="1"/>
  <c r="J28" i="1"/>
  <c r="K28" i="1"/>
  <c r="L28" i="1"/>
  <c r="K29" i="1"/>
  <c r="D31" i="1"/>
  <c r="D30" i="1" s="1"/>
  <c r="E31" i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K33" i="1"/>
  <c r="D34" i="1"/>
  <c r="E34" i="1"/>
  <c r="E30" i="1" s="1"/>
  <c r="F34" i="1"/>
  <c r="G34" i="1"/>
  <c r="G30" i="1" s="1"/>
  <c r="H34" i="1"/>
  <c r="I34" i="1"/>
  <c r="I30" i="1" s="1"/>
  <c r="K30" i="1" s="1"/>
  <c r="J34" i="1"/>
  <c r="L34" i="1"/>
  <c r="K35" i="1"/>
  <c r="K36" i="1"/>
  <c r="D37" i="1"/>
  <c r="F37" i="1"/>
  <c r="H37" i="1"/>
  <c r="J37" i="1"/>
  <c r="L37" i="1"/>
  <c r="D38" i="1"/>
  <c r="E38" i="1"/>
  <c r="E37" i="1" s="1"/>
  <c r="F38" i="1"/>
  <c r="G38" i="1"/>
  <c r="G37" i="1" s="1"/>
  <c r="H38" i="1"/>
  <c r="I38" i="1"/>
  <c r="K38" i="1" s="1"/>
  <c r="J38" i="1"/>
  <c r="L38" i="1"/>
  <c r="K39" i="1"/>
  <c r="D40" i="1"/>
  <c r="E40" i="1"/>
  <c r="F40" i="1"/>
  <c r="G40" i="1"/>
  <c r="H40" i="1"/>
  <c r="I40" i="1"/>
  <c r="J40" i="1"/>
  <c r="K40" i="1"/>
  <c r="L40" i="1"/>
  <c r="K41" i="1"/>
  <c r="D42" i="1"/>
  <c r="E42" i="1"/>
  <c r="F42" i="1"/>
  <c r="G42" i="1"/>
  <c r="H42" i="1"/>
  <c r="I42" i="1"/>
  <c r="K42" i="1" s="1"/>
  <c r="J42" i="1"/>
  <c r="L42" i="1"/>
  <c r="K43" i="1"/>
  <c r="D45" i="1"/>
  <c r="D44" i="1" s="1"/>
  <c r="F45" i="1"/>
  <c r="F44" i="1" s="1"/>
  <c r="H45" i="1"/>
  <c r="H44" i="1" s="1"/>
  <c r="J45" i="1"/>
  <c r="J44" i="1" s="1"/>
  <c r="L45" i="1"/>
  <c r="L44" i="1" s="1"/>
  <c r="D46" i="1"/>
  <c r="E46" i="1"/>
  <c r="E45" i="1" s="1"/>
  <c r="E44" i="1" s="1"/>
  <c r="F46" i="1"/>
  <c r="G46" i="1"/>
  <c r="G45" i="1" s="1"/>
  <c r="G44" i="1" s="1"/>
  <c r="H46" i="1"/>
  <c r="I46" i="1"/>
  <c r="K46" i="1" s="1"/>
  <c r="J46" i="1"/>
  <c r="L46" i="1"/>
  <c r="K47" i="1"/>
  <c r="K48" i="1"/>
  <c r="D49" i="1"/>
  <c r="F49" i="1"/>
  <c r="H49" i="1"/>
  <c r="J49" i="1"/>
  <c r="L49" i="1"/>
  <c r="D50" i="1"/>
  <c r="E50" i="1"/>
  <c r="E49" i="1" s="1"/>
  <c r="F50" i="1"/>
  <c r="G50" i="1"/>
  <c r="G49" i="1" s="1"/>
  <c r="H50" i="1"/>
  <c r="I50" i="1"/>
  <c r="K50" i="1" s="1"/>
  <c r="J50" i="1"/>
  <c r="L50" i="1"/>
  <c r="K51" i="1"/>
  <c r="D53" i="1"/>
  <c r="D52" i="1" s="1"/>
  <c r="F53" i="1"/>
  <c r="F52" i="1" s="1"/>
  <c r="H53" i="1"/>
  <c r="H52" i="1" s="1"/>
  <c r="J53" i="1"/>
  <c r="J52" i="1" s="1"/>
  <c r="L53" i="1"/>
  <c r="L52" i="1" s="1"/>
  <c r="D54" i="1"/>
  <c r="E54" i="1"/>
  <c r="E53" i="1" s="1"/>
  <c r="E52" i="1" s="1"/>
  <c r="F54" i="1"/>
  <c r="G54" i="1"/>
  <c r="G53" i="1" s="1"/>
  <c r="G52" i="1" s="1"/>
  <c r="H54" i="1"/>
  <c r="I54" i="1"/>
  <c r="K54" i="1" s="1"/>
  <c r="J54" i="1"/>
  <c r="L54" i="1"/>
  <c r="K55" i="1"/>
  <c r="K56" i="1"/>
  <c r="K57" i="1"/>
  <c r="K58" i="1"/>
  <c r="K59" i="1"/>
  <c r="F20" i="1" l="1"/>
  <c r="H12" i="1"/>
  <c r="D12" i="1"/>
  <c r="L20" i="1"/>
  <c r="L12" i="1" s="1"/>
  <c r="G20" i="1"/>
  <c r="G12" i="1"/>
  <c r="K14" i="1"/>
  <c r="E20" i="1"/>
  <c r="J12" i="1"/>
  <c r="F12" i="1"/>
  <c r="E12" i="1"/>
  <c r="J21" i="1"/>
  <c r="J20" i="1" s="1"/>
  <c r="I53" i="1"/>
  <c r="I49" i="1"/>
  <c r="K49" i="1" s="1"/>
  <c r="I45" i="1"/>
  <c r="I37" i="1"/>
  <c r="K37" i="1" s="1"/>
  <c r="I21" i="1"/>
  <c r="I17" i="1"/>
  <c r="K17" i="1" s="1"/>
  <c r="I13" i="1"/>
  <c r="K34" i="1"/>
  <c r="K13" i="1" l="1"/>
  <c r="K21" i="1"/>
  <c r="I20" i="1"/>
  <c r="K20" i="1" s="1"/>
  <c r="K45" i="1"/>
  <c r="I44" i="1"/>
  <c r="K44" i="1" s="1"/>
  <c r="K53" i="1"/>
  <c r="I52" i="1"/>
  <c r="K52" i="1" s="1"/>
  <c r="I12" i="1" l="1"/>
  <c r="K12" i="1" s="1"/>
</calcChain>
</file>

<file path=xl/sharedStrings.xml><?xml version="1.0" encoding="utf-8"?>
<sst xmlns="http://schemas.openxmlformats.org/spreadsheetml/2006/main" count="170" uniqueCount="167">
  <si>
    <t>CENTRALIZAT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</si>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</sst>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2771-DE47-4899-BB17-DEC4AFE16522}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D13+D17+D20+D44+D52</f>
        <v>1583910</v>
      </c>
      <c r="E12" s="11">
        <f>E13+E17+E20+E44+E52</f>
        <v>1583910</v>
      </c>
      <c r="F12" s="11">
        <f>F13+F17+F20+F44+F52</f>
        <v>5190809</v>
      </c>
      <c r="G12" s="11">
        <f>G13+G17+G20+G44+G52</f>
        <v>1470750</v>
      </c>
      <c r="H12" s="11">
        <f>H13+H17+H20+H44+H52</f>
        <v>1470750</v>
      </c>
      <c r="I12" s="11">
        <f>I13+I17+I20+I44+I52</f>
        <v>1470750</v>
      </c>
      <c r="J12" s="11">
        <f>J13+J17+J20+J44+J52</f>
        <v>1327642</v>
      </c>
      <c r="K12" s="11">
        <f>I12-J12</f>
        <v>143108</v>
      </c>
      <c r="L12" s="11">
        <f>L13+L17+L20+L44+L52</f>
        <v>909189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39000</v>
      </c>
      <c r="E13" s="11">
        <f>E14</f>
        <v>39000</v>
      </c>
      <c r="F13" s="11">
        <f>F14</f>
        <v>1176500</v>
      </c>
      <c r="G13" s="11">
        <f>G14</f>
        <v>276300</v>
      </c>
      <c r="H13" s="11">
        <f>H14</f>
        <v>276300</v>
      </c>
      <c r="I13" s="11">
        <f>I14</f>
        <v>276300</v>
      </c>
      <c r="J13" s="11">
        <f>J14</f>
        <v>269771</v>
      </c>
      <c r="K13" s="11">
        <f>I13-J13</f>
        <v>6529</v>
      </c>
      <c r="L13" s="11">
        <f>L14</f>
        <v>278804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39000</v>
      </c>
      <c r="E14" s="11">
        <f>E15</f>
        <v>39000</v>
      </c>
      <c r="F14" s="11">
        <f>F15</f>
        <v>1176500</v>
      </c>
      <c r="G14" s="11">
        <f>G15</f>
        <v>276300</v>
      </c>
      <c r="H14" s="11">
        <f>H15</f>
        <v>276300</v>
      </c>
      <c r="I14" s="11">
        <f>I15</f>
        <v>276300</v>
      </c>
      <c r="J14" s="11">
        <f>J15</f>
        <v>269771</v>
      </c>
      <c r="K14" s="11">
        <f>I14-J14</f>
        <v>6529</v>
      </c>
      <c r="L14" s="11">
        <f>L15</f>
        <v>278804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39000</v>
      </c>
      <c r="E15" s="11">
        <f>E16</f>
        <v>39000</v>
      </c>
      <c r="F15" s="11">
        <f>F16</f>
        <v>1176500</v>
      </c>
      <c r="G15" s="11">
        <f>G16</f>
        <v>276300</v>
      </c>
      <c r="H15" s="11">
        <f>H16</f>
        <v>276300</v>
      </c>
      <c r="I15" s="11">
        <f>I16</f>
        <v>276300</v>
      </c>
      <c r="J15" s="11">
        <f>J16</f>
        <v>269771</v>
      </c>
      <c r="K15" s="11">
        <f>I15-J15</f>
        <v>6529</v>
      </c>
      <c r="L15" s="11">
        <f>L16</f>
        <v>278804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39000</v>
      </c>
      <c r="E16" s="11">
        <v>39000</v>
      </c>
      <c r="F16" s="11">
        <v>1176500</v>
      </c>
      <c r="G16" s="11">
        <v>276300</v>
      </c>
      <c r="H16" s="11">
        <v>276300</v>
      </c>
      <c r="I16" s="11">
        <v>276300</v>
      </c>
      <c r="J16" s="11">
        <v>269771</v>
      </c>
      <c r="K16" s="11">
        <f>I16-J16</f>
        <v>6529</v>
      </c>
      <c r="L16" s="11">
        <v>278804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5000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5000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I18-J18</f>
        <v>0</v>
      </c>
      <c r="L18" s="11">
        <f>+L19</f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D21+D28+D30+D37</f>
        <v>1053460</v>
      </c>
      <c r="E20" s="11">
        <f>E21+E28+E30+E37</f>
        <v>1053460</v>
      </c>
      <c r="F20" s="11">
        <f>F21+F28+F30+F37</f>
        <v>3161309</v>
      </c>
      <c r="G20" s="11">
        <f>G21+G28+G30+G37</f>
        <v>1041950</v>
      </c>
      <c r="H20" s="11">
        <f>H21+H28+H30+H37</f>
        <v>1041950</v>
      </c>
      <c r="I20" s="11">
        <f>I21+I28+I30+I37</f>
        <v>1041950</v>
      </c>
      <c r="J20" s="11">
        <f>J21+J28+J30+J37</f>
        <v>987655</v>
      </c>
      <c r="K20" s="11">
        <f>I20-J20</f>
        <v>54295</v>
      </c>
      <c r="L20" s="11">
        <f>L21+L28+L30+L37</f>
        <v>535292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D22+D25+D27</f>
        <v>572150</v>
      </c>
      <c r="E21" s="11">
        <f>E22+E25+E27</f>
        <v>572150</v>
      </c>
      <c r="F21" s="11">
        <f>F22+F25+F27</f>
        <v>848809</v>
      </c>
      <c r="G21" s="11">
        <f>G22+G25+G27</f>
        <v>433850</v>
      </c>
      <c r="H21" s="11">
        <f>H22+H25+H27</f>
        <v>433850</v>
      </c>
      <c r="I21" s="11">
        <f>I22+I25+I27</f>
        <v>433850</v>
      </c>
      <c r="J21" s="11">
        <f>J22+J25+J27</f>
        <v>413610</v>
      </c>
      <c r="K21" s="11">
        <f>I21-J21</f>
        <v>20240</v>
      </c>
      <c r="L21" s="11">
        <f>L22+L25+L27</f>
        <v>54535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D23+D24</f>
        <v>9950</v>
      </c>
      <c r="E22" s="11">
        <f>E23+E24</f>
        <v>9950</v>
      </c>
      <c r="F22" s="11">
        <f>F23+F24</f>
        <v>108859</v>
      </c>
      <c r="G22" s="11">
        <f>G23+G24</f>
        <v>10709</v>
      </c>
      <c r="H22" s="11">
        <f>H23+H24</f>
        <v>10709</v>
      </c>
      <c r="I22" s="11">
        <f>I23+I24</f>
        <v>10709</v>
      </c>
      <c r="J22" s="11">
        <f>J23+J24</f>
        <v>4709</v>
      </c>
      <c r="K22" s="11">
        <f>I22-J22</f>
        <v>6000</v>
      </c>
      <c r="L22" s="11">
        <f>L23+L24</f>
        <v>5137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930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9950</v>
      </c>
      <c r="E24" s="11">
        <v>9950</v>
      </c>
      <c r="F24" s="11">
        <v>108859</v>
      </c>
      <c r="G24" s="11">
        <v>10709</v>
      </c>
      <c r="H24" s="11">
        <v>10709</v>
      </c>
      <c r="I24" s="11">
        <v>10709</v>
      </c>
      <c r="J24" s="11">
        <v>4709</v>
      </c>
      <c r="K24" s="11">
        <f>I24-J24</f>
        <v>6000</v>
      </c>
      <c r="L24" s="11">
        <v>4207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</f>
        <v>562200</v>
      </c>
      <c r="E25" s="11">
        <f>E26</f>
        <v>562200</v>
      </c>
      <c r="F25" s="11">
        <f>F26</f>
        <v>690400</v>
      </c>
      <c r="G25" s="11">
        <f>G26</f>
        <v>409291</v>
      </c>
      <c r="H25" s="11">
        <f>H26</f>
        <v>409291</v>
      </c>
      <c r="I25" s="11">
        <f>I26</f>
        <v>409291</v>
      </c>
      <c r="J25" s="11">
        <f>J26</f>
        <v>407094</v>
      </c>
      <c r="K25" s="11">
        <f>I25-J25</f>
        <v>2197</v>
      </c>
      <c r="L25" s="11">
        <f>L26</f>
        <v>48577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562200</v>
      </c>
      <c r="E26" s="11">
        <v>562200</v>
      </c>
      <c r="F26" s="11">
        <v>690400</v>
      </c>
      <c r="G26" s="11">
        <v>409291</v>
      </c>
      <c r="H26" s="11">
        <v>409291</v>
      </c>
      <c r="I26" s="11">
        <v>409291</v>
      </c>
      <c r="J26" s="11">
        <v>407094</v>
      </c>
      <c r="K26" s="11">
        <f>I26-J26</f>
        <v>2197</v>
      </c>
      <c r="L26" s="11">
        <v>48577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49550</v>
      </c>
      <c r="G27" s="11">
        <v>13850</v>
      </c>
      <c r="H27" s="11">
        <v>13850</v>
      </c>
      <c r="I27" s="11">
        <v>13850</v>
      </c>
      <c r="J27" s="11">
        <v>1807</v>
      </c>
      <c r="K27" s="11">
        <f>I27-J27</f>
        <v>12043</v>
      </c>
      <c r="L27" s="11">
        <v>821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f>+D29</f>
        <v>198000</v>
      </c>
      <c r="E28" s="11">
        <f>+E29</f>
        <v>198000</v>
      </c>
      <c r="F28" s="11">
        <f>+F29</f>
        <v>283000</v>
      </c>
      <c r="G28" s="11">
        <f>+G29</f>
        <v>124200</v>
      </c>
      <c r="H28" s="11">
        <f>+H29</f>
        <v>124200</v>
      </c>
      <c r="I28" s="11">
        <f>+I29</f>
        <v>124200</v>
      </c>
      <c r="J28" s="11">
        <f>+J29</f>
        <v>107110</v>
      </c>
      <c r="K28" s="11">
        <f>I28-J28</f>
        <v>17090</v>
      </c>
      <c r="L28" s="11">
        <f>+L29</f>
        <v>15997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198000</v>
      </c>
      <c r="E29" s="11">
        <v>198000</v>
      </c>
      <c r="F29" s="11">
        <v>283000</v>
      </c>
      <c r="G29" s="11">
        <v>124200</v>
      </c>
      <c r="H29" s="11">
        <v>124200</v>
      </c>
      <c r="I29" s="11">
        <v>124200</v>
      </c>
      <c r="J29" s="11">
        <v>107110</v>
      </c>
      <c r="K29" s="11">
        <f>I29-J29</f>
        <v>17090</v>
      </c>
      <c r="L29" s="11">
        <v>15997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D31+D34+D36</f>
        <v>184160</v>
      </c>
      <c r="E30" s="11">
        <f>E31+E34+E36</f>
        <v>184160</v>
      </c>
      <c r="F30" s="11">
        <f>F31+F34+F36</f>
        <v>349560</v>
      </c>
      <c r="G30" s="11">
        <f>G31+G34+G36</f>
        <v>43200</v>
      </c>
      <c r="H30" s="11">
        <f>H31+H34+H36</f>
        <v>43200</v>
      </c>
      <c r="I30" s="11">
        <f>I31+I34+I36</f>
        <v>43200</v>
      </c>
      <c r="J30" s="11">
        <f>J31+J34+J36</f>
        <v>31245</v>
      </c>
      <c r="K30" s="11">
        <f>I30-J30</f>
        <v>11955</v>
      </c>
      <c r="L30" s="11">
        <f>L31+L34+L36</f>
        <v>35809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</f>
        <v>0</v>
      </c>
      <c r="E31" s="11">
        <f>E32+E33</f>
        <v>0</v>
      </c>
      <c r="F31" s="11">
        <f>F32+F33</f>
        <v>126400</v>
      </c>
      <c r="G31" s="11">
        <f>G32+G33</f>
        <v>35200</v>
      </c>
      <c r="H31" s="11">
        <f>H32+H33</f>
        <v>35200</v>
      </c>
      <c r="I31" s="11">
        <f>I32+I33</f>
        <v>35200</v>
      </c>
      <c r="J31" s="11">
        <f>J32+J33</f>
        <v>28652</v>
      </c>
      <c r="K31" s="11">
        <f>I31-J31</f>
        <v>6548</v>
      </c>
      <c r="L31" s="11">
        <f>L32+L33</f>
        <v>32815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55200</v>
      </c>
      <c r="G32" s="11">
        <v>13800</v>
      </c>
      <c r="H32" s="11">
        <v>13800</v>
      </c>
      <c r="I32" s="11">
        <v>13800</v>
      </c>
      <c r="J32" s="11">
        <v>13518</v>
      </c>
      <c r="K32" s="11">
        <f>I32-J32</f>
        <v>282</v>
      </c>
      <c r="L32" s="11">
        <v>13737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71200</v>
      </c>
      <c r="G33" s="11">
        <v>21400</v>
      </c>
      <c r="H33" s="11">
        <v>21400</v>
      </c>
      <c r="I33" s="11">
        <v>21400</v>
      </c>
      <c r="J33" s="11">
        <v>15134</v>
      </c>
      <c r="K33" s="11">
        <f>I33-J33</f>
        <v>6266</v>
      </c>
      <c r="L33" s="11">
        <v>19078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+D35</f>
        <v>143160</v>
      </c>
      <c r="E34" s="11">
        <f>+E35</f>
        <v>143160</v>
      </c>
      <c r="F34" s="11">
        <f>+F35</f>
        <v>148160</v>
      </c>
      <c r="G34" s="11">
        <f>+G35</f>
        <v>5000</v>
      </c>
      <c r="H34" s="11">
        <f>+H35</f>
        <v>5000</v>
      </c>
      <c r="I34" s="11">
        <f>+I35</f>
        <v>5000</v>
      </c>
      <c r="J34" s="11">
        <f>+J35</f>
        <v>0</v>
      </c>
      <c r="K34" s="11">
        <f>I34-J34</f>
        <v>5000</v>
      </c>
      <c r="L34" s="11">
        <f>+L35</f>
        <v>338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143160</v>
      </c>
      <c r="E35" s="11">
        <v>143160</v>
      </c>
      <c r="F35" s="11">
        <v>148160</v>
      </c>
      <c r="G35" s="11">
        <v>5000</v>
      </c>
      <c r="H35" s="11">
        <v>5000</v>
      </c>
      <c r="I35" s="11">
        <v>5000</v>
      </c>
      <c r="J35" s="11">
        <v>0</v>
      </c>
      <c r="K35" s="11">
        <f>I35-J35</f>
        <v>5000</v>
      </c>
      <c r="L35" s="11">
        <v>338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41000</v>
      </c>
      <c r="E36" s="11">
        <v>41000</v>
      </c>
      <c r="F36" s="11">
        <v>75000</v>
      </c>
      <c r="G36" s="11">
        <v>3000</v>
      </c>
      <c r="H36" s="11">
        <v>3000</v>
      </c>
      <c r="I36" s="11">
        <v>3000</v>
      </c>
      <c r="J36" s="11">
        <v>2593</v>
      </c>
      <c r="K36" s="11">
        <f>I36-J36</f>
        <v>407</v>
      </c>
      <c r="L36" s="11">
        <v>2656</v>
      </c>
    </row>
    <row r="37" spans="1:12" s="6" customFormat="1" ht="33" x14ac:dyDescent="0.25">
      <c r="A37" s="10" t="s">
        <v>93</v>
      </c>
      <c r="B37" s="10" t="s">
        <v>94</v>
      </c>
      <c r="C37" s="10" t="s">
        <v>95</v>
      </c>
      <c r="D37" s="11">
        <f>+D38+D40+D42</f>
        <v>99150</v>
      </c>
      <c r="E37" s="11">
        <f>+E38+E40+E42</f>
        <v>99150</v>
      </c>
      <c r="F37" s="11">
        <f>+F38+F40+F42</f>
        <v>1679940</v>
      </c>
      <c r="G37" s="11">
        <f>+G38+G40+G42</f>
        <v>440700</v>
      </c>
      <c r="H37" s="11">
        <f>+H38+H40+H42</f>
        <v>440700</v>
      </c>
      <c r="I37" s="11">
        <f>+I38+I40+I42</f>
        <v>440700</v>
      </c>
      <c r="J37" s="11">
        <f>+J38+J40+J42</f>
        <v>435690</v>
      </c>
      <c r="K37" s="11">
        <f>I37-J37</f>
        <v>5010</v>
      </c>
      <c r="L37" s="11">
        <f>+L38+L40+L42</f>
        <v>428951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1530690</v>
      </c>
      <c r="G38" s="11">
        <f>G39</f>
        <v>420500</v>
      </c>
      <c r="H38" s="11">
        <f>H39</f>
        <v>420500</v>
      </c>
      <c r="I38" s="11">
        <f>I39</f>
        <v>420500</v>
      </c>
      <c r="J38" s="11">
        <f>J39</f>
        <v>416410</v>
      </c>
      <c r="K38" s="11">
        <f>I38-J38</f>
        <v>4090</v>
      </c>
      <c r="L38" s="11">
        <f>L39</f>
        <v>414079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1530690</v>
      </c>
      <c r="G39" s="11">
        <v>420500</v>
      </c>
      <c r="H39" s="11">
        <v>420500</v>
      </c>
      <c r="I39" s="11">
        <v>420500</v>
      </c>
      <c r="J39" s="11">
        <v>416410</v>
      </c>
      <c r="K39" s="11">
        <f>I39-J39</f>
        <v>4090</v>
      </c>
      <c r="L39" s="11">
        <v>414079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15000</v>
      </c>
      <c r="G40" s="11">
        <f>G41</f>
        <v>0</v>
      </c>
      <c r="H40" s="11">
        <f>H41</f>
        <v>0</v>
      </c>
      <c r="I40" s="11">
        <f>I41</f>
        <v>0</v>
      </c>
      <c r="J40" s="11">
        <f>J41</f>
        <v>0</v>
      </c>
      <c r="K40" s="11">
        <f>I40-J40</f>
        <v>0</v>
      </c>
      <c r="L40" s="11">
        <f>L41</f>
        <v>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15000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99150</v>
      </c>
      <c r="E42" s="11">
        <f>E43</f>
        <v>99150</v>
      </c>
      <c r="F42" s="11">
        <f>F43</f>
        <v>134250</v>
      </c>
      <c r="G42" s="11">
        <f>G43</f>
        <v>20200</v>
      </c>
      <c r="H42" s="11">
        <f>H43</f>
        <v>20200</v>
      </c>
      <c r="I42" s="11">
        <f>I43</f>
        <v>20200</v>
      </c>
      <c r="J42" s="11">
        <f>J43</f>
        <v>19280</v>
      </c>
      <c r="K42" s="11">
        <f>I42-J42</f>
        <v>920</v>
      </c>
      <c r="L42" s="11">
        <f>L43</f>
        <v>14872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99150</v>
      </c>
      <c r="E43" s="11">
        <v>99150</v>
      </c>
      <c r="F43" s="11">
        <v>134250</v>
      </c>
      <c r="G43" s="11">
        <v>20200</v>
      </c>
      <c r="H43" s="11">
        <v>20200</v>
      </c>
      <c r="I43" s="11">
        <v>20200</v>
      </c>
      <c r="J43" s="11">
        <v>19280</v>
      </c>
      <c r="K43" s="11">
        <f>I43-J43</f>
        <v>920</v>
      </c>
      <c r="L43" s="11">
        <v>14872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D45+D49</f>
        <v>239100</v>
      </c>
      <c r="E44" s="11">
        <f>E45+E49</f>
        <v>239100</v>
      </c>
      <c r="F44" s="11">
        <f>F45+F49</f>
        <v>487400</v>
      </c>
      <c r="G44" s="11">
        <f>G45+G49</f>
        <v>60500</v>
      </c>
      <c r="H44" s="11">
        <f>H45+H49</f>
        <v>60500</v>
      </c>
      <c r="I44" s="11">
        <f>I45+I49</f>
        <v>60500</v>
      </c>
      <c r="J44" s="11">
        <f>J45+J49</f>
        <v>55547</v>
      </c>
      <c r="K44" s="11">
        <f>I44-J44</f>
        <v>4953</v>
      </c>
      <c r="L44" s="11">
        <f>L45+L49</f>
        <v>62162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</f>
        <v>239100</v>
      </c>
      <c r="E45" s="11">
        <f>+E46+E48</f>
        <v>239100</v>
      </c>
      <c r="F45" s="11">
        <f>+F46+F48</f>
        <v>426300</v>
      </c>
      <c r="G45" s="11">
        <f>+G46+G48</f>
        <v>43500</v>
      </c>
      <c r="H45" s="11">
        <f>+H46+H48</f>
        <v>43500</v>
      </c>
      <c r="I45" s="11">
        <f>+I46+I48</f>
        <v>43500</v>
      </c>
      <c r="J45" s="11">
        <f>+J46+J48</f>
        <v>39047</v>
      </c>
      <c r="K45" s="11">
        <f>I45-J45</f>
        <v>4453</v>
      </c>
      <c r="L45" s="11">
        <f>+L46+L48</f>
        <v>43562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229100</v>
      </c>
      <c r="E46" s="11">
        <f>E47</f>
        <v>229100</v>
      </c>
      <c r="F46" s="11">
        <f>F47</f>
        <v>361300</v>
      </c>
      <c r="G46" s="11">
        <f>G47</f>
        <v>26500</v>
      </c>
      <c r="H46" s="11">
        <f>H47</f>
        <v>26500</v>
      </c>
      <c r="I46" s="11">
        <f>I47</f>
        <v>26500</v>
      </c>
      <c r="J46" s="11">
        <f>J47</f>
        <v>24324</v>
      </c>
      <c r="K46" s="11">
        <f>I46-J46</f>
        <v>2176</v>
      </c>
      <c r="L46" s="11">
        <f>L47</f>
        <v>26979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229100</v>
      </c>
      <c r="E47" s="11">
        <v>229100</v>
      </c>
      <c r="F47" s="11">
        <v>361300</v>
      </c>
      <c r="G47" s="11">
        <v>26500</v>
      </c>
      <c r="H47" s="11">
        <v>26500</v>
      </c>
      <c r="I47" s="11">
        <v>26500</v>
      </c>
      <c r="J47" s="11">
        <v>24324</v>
      </c>
      <c r="K47" s="11">
        <f>I47-J47</f>
        <v>2176</v>
      </c>
      <c r="L47" s="11">
        <v>26979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10000</v>
      </c>
      <c r="E48" s="11">
        <v>10000</v>
      </c>
      <c r="F48" s="11">
        <v>65000</v>
      </c>
      <c r="G48" s="11">
        <v>17000</v>
      </c>
      <c r="H48" s="11">
        <v>17000</v>
      </c>
      <c r="I48" s="11">
        <v>17000</v>
      </c>
      <c r="J48" s="11">
        <v>14723</v>
      </c>
      <c r="K48" s="11">
        <f>I48-J48</f>
        <v>2277</v>
      </c>
      <c r="L48" s="11">
        <v>16583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+D50</f>
        <v>0</v>
      </c>
      <c r="E49" s="11">
        <f>+E50</f>
        <v>0</v>
      </c>
      <c r="F49" s="11">
        <f>+F50</f>
        <v>61100</v>
      </c>
      <c r="G49" s="11">
        <f>+G50</f>
        <v>17000</v>
      </c>
      <c r="H49" s="11">
        <f>+H50</f>
        <v>17000</v>
      </c>
      <c r="I49" s="11">
        <f>+I50</f>
        <v>17000</v>
      </c>
      <c r="J49" s="11">
        <f>+J50</f>
        <v>16500</v>
      </c>
      <c r="K49" s="11">
        <f>I49-J49</f>
        <v>500</v>
      </c>
      <c r="L49" s="11">
        <f>+L50</f>
        <v>18600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0</v>
      </c>
      <c r="F50" s="11">
        <f>F51</f>
        <v>61100</v>
      </c>
      <c r="G50" s="11">
        <f>G51</f>
        <v>17000</v>
      </c>
      <c r="H50" s="11">
        <f>H51</f>
        <v>17000</v>
      </c>
      <c r="I50" s="11">
        <f>I51</f>
        <v>17000</v>
      </c>
      <c r="J50" s="11">
        <f>J51</f>
        <v>16500</v>
      </c>
      <c r="K50" s="11">
        <f>I50-J50</f>
        <v>500</v>
      </c>
      <c r="L50" s="11">
        <f>L51</f>
        <v>18600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61100</v>
      </c>
      <c r="G51" s="11">
        <v>17000</v>
      </c>
      <c r="H51" s="11">
        <v>17000</v>
      </c>
      <c r="I51" s="11">
        <v>17000</v>
      </c>
      <c r="J51" s="11">
        <v>16500</v>
      </c>
      <c r="K51" s="11">
        <f>I51-J51</f>
        <v>500</v>
      </c>
      <c r="L51" s="11">
        <v>18600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252350</v>
      </c>
      <c r="E52" s="11">
        <f>+E53</f>
        <v>252350</v>
      </c>
      <c r="F52" s="11">
        <f>+F53</f>
        <v>360600</v>
      </c>
      <c r="G52" s="11">
        <f>+G53</f>
        <v>92000</v>
      </c>
      <c r="H52" s="11">
        <f>+H53</f>
        <v>92000</v>
      </c>
      <c r="I52" s="11">
        <f>+I53</f>
        <v>92000</v>
      </c>
      <c r="J52" s="11">
        <f>+J53</f>
        <v>14669</v>
      </c>
      <c r="K52" s="11">
        <f>I52-J52</f>
        <v>77331</v>
      </c>
      <c r="L52" s="11">
        <f>+L53</f>
        <v>32931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252350</v>
      </c>
      <c r="E53" s="11">
        <f>E54</f>
        <v>252350</v>
      </c>
      <c r="F53" s="11">
        <f>F54</f>
        <v>360600</v>
      </c>
      <c r="G53" s="11">
        <f>G54</f>
        <v>92000</v>
      </c>
      <c r="H53" s="11">
        <f>H54</f>
        <v>92000</v>
      </c>
      <c r="I53" s="11">
        <f>I54</f>
        <v>92000</v>
      </c>
      <c r="J53" s="11">
        <f>J54</f>
        <v>14669</v>
      </c>
      <c r="K53" s="11">
        <f>I53-J53</f>
        <v>77331</v>
      </c>
      <c r="L53" s="11">
        <f>L54</f>
        <v>32931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252350</v>
      </c>
      <c r="E54" s="11">
        <f>E55</f>
        <v>252350</v>
      </c>
      <c r="F54" s="11">
        <f>F55</f>
        <v>360600</v>
      </c>
      <c r="G54" s="11">
        <f>G55</f>
        <v>92000</v>
      </c>
      <c r="H54" s="11">
        <f>H55</f>
        <v>92000</v>
      </c>
      <c r="I54" s="11">
        <f>I55</f>
        <v>92000</v>
      </c>
      <c r="J54" s="11">
        <f>J55</f>
        <v>14669</v>
      </c>
      <c r="K54" s="11">
        <f>I54-J54</f>
        <v>77331</v>
      </c>
      <c r="L54" s="11">
        <f>L55</f>
        <v>32931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252350</v>
      </c>
      <c r="E55" s="11">
        <v>252350</v>
      </c>
      <c r="F55" s="11">
        <v>360600</v>
      </c>
      <c r="G55" s="11">
        <v>92000</v>
      </c>
      <c r="H55" s="11">
        <v>92000</v>
      </c>
      <c r="I55" s="11">
        <v>92000</v>
      </c>
      <c r="J55" s="11">
        <v>14669</v>
      </c>
      <c r="K55" s="11">
        <f>I55-J55</f>
        <v>77331</v>
      </c>
      <c r="L55" s="11">
        <v>32931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186399</v>
      </c>
      <c r="K56" s="11">
        <f>I56-J56</f>
        <v>-186399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186399</v>
      </c>
      <c r="K57" s="11">
        <f>I57-J57</f>
        <v>-186399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139470</v>
      </c>
      <c r="K58" s="11">
        <f>I58-J58</f>
        <v>-139470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46929</v>
      </c>
      <c r="K59" s="11">
        <f>I59-J59</f>
        <v>-46929</v>
      </c>
      <c r="L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5">
      <c r="A61" s="13" t="s">
        <v>162</v>
      </c>
      <c r="B61" s="13"/>
      <c r="C61" s="13"/>
      <c r="D61" s="13"/>
      <c r="E61" s="13" t="s">
        <v>164</v>
      </c>
      <c r="F61" s="13"/>
      <c r="G61" s="13"/>
      <c r="H61" s="13"/>
      <c r="I61" s="13" t="s">
        <v>165</v>
      </c>
      <c r="J61" s="13"/>
      <c r="K61" s="13"/>
      <c r="L61" s="13"/>
    </row>
    <row r="62" spans="1:12" x14ac:dyDescent="0.25">
      <c r="A62" s="3" t="s">
        <v>163</v>
      </c>
      <c r="B62" s="3"/>
      <c r="C62" s="3"/>
      <c r="D62" s="3"/>
      <c r="E62" s="3" t="s">
        <v>164</v>
      </c>
      <c r="F62" s="3"/>
      <c r="G62" s="3"/>
      <c r="H62" s="3"/>
      <c r="I62" s="3" t="s">
        <v>166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4">
    <mergeCell ref="K6:K10"/>
    <mergeCell ref="L6:L10"/>
    <mergeCell ref="A61:D61"/>
    <mergeCell ref="A62:D62"/>
    <mergeCell ref="E61:H61"/>
    <mergeCell ref="E62:H62"/>
    <mergeCell ref="I61:L61"/>
    <mergeCell ref="I62:L6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2021-05-04T06:25:01Z</dcterms:created>
  <dcterms:modified xsi:type="dcterms:W3CDTF">2021-05-04T06:25:04Z</dcterms:modified>
</cp:coreProperties>
</file>