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Dodesti\DD3\"/>
    </mc:Choice>
  </mc:AlternateContent>
  <xr:revisionPtr revIDLastSave="0" documentId="8_{164F3F1F-5762-444C-896D-A759C0B64E79}" xr6:coauthVersionLast="43" xr6:coauthVersionMax="43" xr10:uidLastSave="{00000000-0000-0000-0000-000000000000}"/>
  <bookViews>
    <workbookView xWindow="2295" yWindow="2295" windowWidth="15375" windowHeight="7875" xr2:uid="{9556AD80-6D86-443E-8980-2E77BBA3C2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6" i="1" l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K18" i="1"/>
  <c r="D19" i="1"/>
  <c r="D15" i="1" s="1"/>
  <c r="E19" i="1"/>
  <c r="F19" i="1"/>
  <c r="G19" i="1"/>
  <c r="H19" i="1"/>
  <c r="H15" i="1" s="1"/>
  <c r="I19" i="1"/>
  <c r="J19" i="1"/>
  <c r="K19" i="1" s="1"/>
  <c r="L19" i="1"/>
  <c r="L15" i="1" s="1"/>
  <c r="K20" i="1"/>
  <c r="D22" i="1"/>
  <c r="D21" i="1" s="1"/>
  <c r="E22" i="1"/>
  <c r="E21" i="1" s="1"/>
  <c r="F22" i="1"/>
  <c r="G22" i="1"/>
  <c r="G21" i="1" s="1"/>
  <c r="H22" i="1"/>
  <c r="H21" i="1" s="1"/>
  <c r="I22" i="1"/>
  <c r="K22" i="1" s="1"/>
  <c r="J22" i="1"/>
  <c r="L22" i="1"/>
  <c r="L21" i="1" s="1"/>
  <c r="K23" i="1"/>
  <c r="K24" i="1"/>
  <c r="D25" i="1"/>
  <c r="E25" i="1"/>
  <c r="F25" i="1"/>
  <c r="F21" i="1" s="1"/>
  <c r="G25" i="1"/>
  <c r="H25" i="1"/>
  <c r="I25" i="1"/>
  <c r="J25" i="1"/>
  <c r="K25" i="1" s="1"/>
  <c r="L25" i="1"/>
  <c r="K26" i="1"/>
  <c r="E28" i="1"/>
  <c r="G28" i="1"/>
  <c r="I28" i="1"/>
  <c r="D29" i="1"/>
  <c r="D28" i="1" s="1"/>
  <c r="E29" i="1"/>
  <c r="F29" i="1"/>
  <c r="F28" i="1" s="1"/>
  <c r="G29" i="1"/>
  <c r="H29" i="1"/>
  <c r="H28" i="1" s="1"/>
  <c r="I29" i="1"/>
  <c r="K29" i="1" s="1"/>
  <c r="J29" i="1"/>
  <c r="J28" i="1" s="1"/>
  <c r="L29" i="1"/>
  <c r="L28" i="1" s="1"/>
  <c r="K30" i="1"/>
  <c r="E32" i="1"/>
  <c r="E31" i="1" s="1"/>
  <c r="G32" i="1"/>
  <c r="G31" i="1" s="1"/>
  <c r="I32" i="1"/>
  <c r="I31" i="1" s="1"/>
  <c r="D33" i="1"/>
  <c r="D32" i="1" s="1"/>
  <c r="D31" i="1" s="1"/>
  <c r="E33" i="1"/>
  <c r="F33" i="1"/>
  <c r="F32" i="1" s="1"/>
  <c r="F31" i="1" s="1"/>
  <c r="G33" i="1"/>
  <c r="H33" i="1"/>
  <c r="H32" i="1" s="1"/>
  <c r="H31" i="1" s="1"/>
  <c r="I33" i="1"/>
  <c r="K33" i="1" s="1"/>
  <c r="J33" i="1"/>
  <c r="J32" i="1" s="1"/>
  <c r="L33" i="1"/>
  <c r="L32" i="1" s="1"/>
  <c r="L31" i="1" s="1"/>
  <c r="K34" i="1"/>
  <c r="K35" i="1"/>
  <c r="H13" i="1" l="1"/>
  <c r="H14" i="1"/>
  <c r="H27" i="1"/>
  <c r="D27" i="1"/>
  <c r="L13" i="1"/>
  <c r="L14" i="1"/>
  <c r="J13" i="1"/>
  <c r="F14" i="1"/>
  <c r="F13" i="1"/>
  <c r="G13" i="1"/>
  <c r="G14" i="1"/>
  <c r="L27" i="1"/>
  <c r="I27" i="1"/>
  <c r="I14" i="1"/>
  <c r="K15" i="1"/>
  <c r="E13" i="1"/>
  <c r="E12" i="1" s="1"/>
  <c r="E14" i="1"/>
  <c r="E27" i="1"/>
  <c r="D13" i="1"/>
  <c r="D14" i="1"/>
  <c r="J31" i="1"/>
  <c r="K31" i="1" s="1"/>
  <c r="K32" i="1"/>
  <c r="K28" i="1"/>
  <c r="F27" i="1"/>
  <c r="G27" i="1"/>
  <c r="I21" i="1"/>
  <c r="J21" i="1"/>
  <c r="J14" i="1" s="1"/>
  <c r="K14" i="1" l="1"/>
  <c r="G12" i="1"/>
  <c r="K21" i="1"/>
  <c r="D12" i="1"/>
  <c r="F12" i="1"/>
  <c r="J27" i="1"/>
  <c r="K27" i="1" s="1"/>
  <c r="I13" i="1"/>
  <c r="L12" i="1"/>
  <c r="H12" i="1"/>
  <c r="J12" i="1" l="1"/>
  <c r="K13" i="1"/>
  <c r="I12" i="1"/>
  <c r="K12" i="1" s="1"/>
</calcChain>
</file>

<file path=xl/sharedStrings.xml><?xml version="1.0" encoding="utf-8"?>
<sst xmlns="http://schemas.openxmlformats.org/spreadsheetml/2006/main" count="98" uniqueCount="95">
  <si>
    <t>CENTRALIZAT</t>
  </si>
  <si>
    <t xml:space="preserve"> Anexa 7</t>
  </si>
  <si>
    <t>Cont de executie - Detalierea cheltuielilor - Trimestrul: 3, Anul: 2021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</si>
  <si>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</si>
  <si>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</si>
  <si>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</si>
  <si>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</si>
  <si>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</si>
  <si>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</si>
  <si>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</si>
  <si>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</si>
  <si>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</si>
  <si>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</si>
  <si>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</si>
  <si>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</si>
  <si>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</si>
  <si>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</si>
  <si>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</si>
  <si>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</si>
  <si>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</si>
  <si>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</si>
  <si>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</si>
  <si>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</si>
  <si>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</si>
  <si>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</si>
  <si>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</si>
  <si>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</si>
  <si>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</si>
  <si>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</si>
  <si>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</si>
  <si>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</si>
  <si>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</si>
  <si>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</si>
  <si>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</si>
  <si>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</si>
  <si>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</si>
  <si>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24</t>
  </si>
  <si>
    <t>Îndemnizaţii de hrană</t>
  </si>
  <si>
    <t>10.01.17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</si>
  <si>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</si>
  <si>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</si>
  <si>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</si>
  <si>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</si>
  <si>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</si>
  <si>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</si>
  <si>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</si>
  <si>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</si>
  <si>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</si>
  <si>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</si>
  <si>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</si>
  <si>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</si>
  <si>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51</t>
  </si>
  <si>
    <t>Carburanti si lubrifianti</t>
  </si>
  <si>
    <t>20.01.05</t>
  </si>
  <si>
    <t>57</t>
  </si>
  <si>
    <t xml:space="preserve">Reparatii curente </t>
  </si>
  <si>
    <t>20.02</t>
  </si>
  <si>
    <t>95</t>
  </si>
  <si>
    <t>Alte cheltuieli  (cod 20.30.01 la 20.30.04+20.30.06+20.30.07+20.30.09+20.30.30)</t>
  </si>
  <si>
    <t>20.30</t>
  </si>
  <si>
    <t>103</t>
  </si>
  <si>
    <t>Alte cheltuieli cu bunuri si servicii</t>
  </si>
  <si>
    <t>20.30.30</t>
  </si>
  <si>
    <t>243</t>
  </si>
  <si>
    <t>SECŢIUNEA DE DEZVOLTARE (cod 51+55+56+58+65+70+79.d+84.d)</t>
  </si>
  <si>
    <t>001.02</t>
  </si>
  <si>
    <t>367</t>
  </si>
  <si>
    <t>TITLUL X PROIECTE CU FINANTARE DIN FONDURI EXTERNE NERAMBURSABILE AFERENTE CADRULUI FINANCIAR 2014-2020</t>
  </si>
  <si>
    <t>58</t>
  </si>
  <si>
    <t>380</t>
  </si>
  <si>
    <t>Programe din Fondul European Agricol de Dezvoltare Rurala  (FEADR) (58.04.01 la 58.04.03)</t>
  </si>
  <si>
    <t>58.04</t>
  </si>
  <si>
    <t>382</t>
  </si>
  <si>
    <t xml:space="preserve">  Finantare externa nerambursabila</t>
  </si>
  <si>
    <t>58.04.02</t>
  </si>
  <si>
    <t>452</t>
  </si>
  <si>
    <t>CHELTUIELI DE CAPITAL  (cod 71+72)</t>
  </si>
  <si>
    <t>70</t>
  </si>
  <si>
    <t>454</t>
  </si>
  <si>
    <t>TITLUL XIII  ACTIVE NEFINANCIARE  (cod 71.01 la 71.03)</t>
  </si>
  <si>
    <t>71</t>
  </si>
  <si>
    <t>455</t>
  </si>
  <si>
    <t>Active fixe</t>
  </si>
  <si>
    <t>71.01</t>
  </si>
  <si>
    <t>457</t>
  </si>
  <si>
    <t>Masini, echipamente si mijloace de transport</t>
  </si>
  <si>
    <t>71.01.02</t>
  </si>
  <si>
    <t>460</t>
  </si>
  <si>
    <t>Alte active fixe</t>
  </si>
  <si>
    <t>71.01.30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</si>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</sst>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9A3FC-6C48-462D-94E3-A08E57744D32}">
  <dimension ref="A1:T7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D13+D27</f>
        <v>356850</v>
      </c>
      <c r="E12" s="11">
        <f>E13+E27</f>
        <v>356850</v>
      </c>
      <c r="F12" s="11">
        <f>F13+F27</f>
        <v>800900</v>
      </c>
      <c r="G12" s="11">
        <f>G13+G27</f>
        <v>716050</v>
      </c>
      <c r="H12" s="11">
        <f>H13+H27</f>
        <v>716050</v>
      </c>
      <c r="I12" s="11">
        <f>I13+I27</f>
        <v>716050</v>
      </c>
      <c r="J12" s="11">
        <f>J13+J27</f>
        <v>273253</v>
      </c>
      <c r="K12" s="11">
        <f>I12-J12</f>
        <v>442797</v>
      </c>
      <c r="L12" s="11">
        <f>L13+L27</f>
        <v>929179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D15+D21</f>
        <v>0</v>
      </c>
      <c r="E13" s="11">
        <f>E15+E21</f>
        <v>0</v>
      </c>
      <c r="F13" s="11">
        <f>F15+F21</f>
        <v>444050</v>
      </c>
      <c r="G13" s="11">
        <f>G15+G21</f>
        <v>397300</v>
      </c>
      <c r="H13" s="11">
        <f>H15+H21</f>
        <v>397300</v>
      </c>
      <c r="I13" s="11">
        <f>I15+I21</f>
        <v>397300</v>
      </c>
      <c r="J13" s="11">
        <f>J15+J21</f>
        <v>78002</v>
      </c>
      <c r="K13" s="11">
        <f>I13-J13</f>
        <v>319298</v>
      </c>
      <c r="L13" s="11">
        <f>L15+L21</f>
        <v>64072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D15+D21</f>
        <v>0</v>
      </c>
      <c r="E14" s="11">
        <f>E15+E21</f>
        <v>0</v>
      </c>
      <c r="F14" s="11">
        <f>F15+F21</f>
        <v>444050</v>
      </c>
      <c r="G14" s="11">
        <f>G15+G21</f>
        <v>397300</v>
      </c>
      <c r="H14" s="11">
        <f>H15+H21</f>
        <v>397300</v>
      </c>
      <c r="I14" s="11">
        <f>I15+I21</f>
        <v>397300</v>
      </c>
      <c r="J14" s="11">
        <f>J15+J21</f>
        <v>78002</v>
      </c>
      <c r="K14" s="11">
        <f>I14-J14</f>
        <v>319298</v>
      </c>
      <c r="L14" s="11">
        <f>L15+L21</f>
        <v>64072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D16+D19</f>
        <v>0</v>
      </c>
      <c r="E15" s="11">
        <f>E16+E19</f>
        <v>0</v>
      </c>
      <c r="F15" s="11">
        <f>F16+F19</f>
        <v>47250</v>
      </c>
      <c r="G15" s="11">
        <f>G16+G19</f>
        <v>35500</v>
      </c>
      <c r="H15" s="11">
        <f>H16+H19</f>
        <v>35500</v>
      </c>
      <c r="I15" s="11">
        <f>I16+I19</f>
        <v>35500</v>
      </c>
      <c r="J15" s="11">
        <f>J16+J19</f>
        <v>34803</v>
      </c>
      <c r="K15" s="11">
        <f>I15-J15</f>
        <v>697</v>
      </c>
      <c r="L15" s="11">
        <f>L16+L19</f>
        <v>34803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D17+D18</f>
        <v>0</v>
      </c>
      <c r="E16" s="11">
        <f>E17+E18</f>
        <v>0</v>
      </c>
      <c r="F16" s="11">
        <f>F17+F18</f>
        <v>45950</v>
      </c>
      <c r="G16" s="11">
        <f>G17+G18</f>
        <v>34500</v>
      </c>
      <c r="H16" s="11">
        <f>H17+H18</f>
        <v>34500</v>
      </c>
      <c r="I16" s="11">
        <f>I17+I18</f>
        <v>34500</v>
      </c>
      <c r="J16" s="11">
        <f>J17+J18</f>
        <v>34038</v>
      </c>
      <c r="K16" s="11">
        <f>I16-J16</f>
        <v>462</v>
      </c>
      <c r="L16" s="11">
        <f>L17+L18</f>
        <v>34038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41700</v>
      </c>
      <c r="G17" s="11">
        <v>31300</v>
      </c>
      <c r="H17" s="11">
        <v>31300</v>
      </c>
      <c r="I17" s="11">
        <v>31300</v>
      </c>
      <c r="J17" s="11">
        <v>30924</v>
      </c>
      <c r="K17" s="11">
        <f>I17-J17</f>
        <v>376</v>
      </c>
      <c r="L17" s="11">
        <v>30924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4250</v>
      </c>
      <c r="G18" s="11">
        <v>3200</v>
      </c>
      <c r="H18" s="11">
        <v>3200</v>
      </c>
      <c r="I18" s="11">
        <v>3200</v>
      </c>
      <c r="J18" s="11">
        <v>3114</v>
      </c>
      <c r="K18" s="11">
        <f>I18-J18</f>
        <v>86</v>
      </c>
      <c r="L18" s="11">
        <v>3114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1300</v>
      </c>
      <c r="G19" s="11">
        <f>+G20</f>
        <v>1000</v>
      </c>
      <c r="H19" s="11">
        <f>+H20</f>
        <v>1000</v>
      </c>
      <c r="I19" s="11">
        <f>+I20</f>
        <v>1000</v>
      </c>
      <c r="J19" s="11">
        <f>+J20</f>
        <v>765</v>
      </c>
      <c r="K19" s="11">
        <f>I19-J19</f>
        <v>235</v>
      </c>
      <c r="L19" s="11">
        <f>+L20</f>
        <v>765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1300</v>
      </c>
      <c r="G20" s="11">
        <v>1000</v>
      </c>
      <c r="H20" s="11">
        <v>1000</v>
      </c>
      <c r="I20" s="11">
        <v>1000</v>
      </c>
      <c r="J20" s="11">
        <v>765</v>
      </c>
      <c r="K20" s="11">
        <f>I20-J20</f>
        <v>235</v>
      </c>
      <c r="L20" s="11">
        <v>765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D22+D24+D25</f>
        <v>0</v>
      </c>
      <c r="E21" s="11">
        <f>E22+E24+E25</f>
        <v>0</v>
      </c>
      <c r="F21" s="11">
        <f>F22+F24+F25</f>
        <v>396800</v>
      </c>
      <c r="G21" s="11">
        <f>G22+G24+G25</f>
        <v>361800</v>
      </c>
      <c r="H21" s="11">
        <f>H22+H24+H25</f>
        <v>361800</v>
      </c>
      <c r="I21" s="11">
        <f>I22+I24+I25</f>
        <v>361800</v>
      </c>
      <c r="J21" s="11">
        <f>J22+J24+J25</f>
        <v>43199</v>
      </c>
      <c r="K21" s="11">
        <f>I21-J21</f>
        <v>318601</v>
      </c>
      <c r="L21" s="11">
        <f>L22+L24+L25</f>
        <v>29269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f>+D23</f>
        <v>0</v>
      </c>
      <c r="E22" s="11">
        <f>+E23</f>
        <v>0</v>
      </c>
      <c r="F22" s="11">
        <f>+F23</f>
        <v>24000</v>
      </c>
      <c r="G22" s="11">
        <f>+G23</f>
        <v>12000</v>
      </c>
      <c r="H22" s="11">
        <f>+H23</f>
        <v>12000</v>
      </c>
      <c r="I22" s="11">
        <f>+I23</f>
        <v>12000</v>
      </c>
      <c r="J22" s="11">
        <f>+J23</f>
        <v>12000</v>
      </c>
      <c r="K22" s="11">
        <f>I22-J22</f>
        <v>0</v>
      </c>
      <c r="L22" s="11">
        <f>+L23</f>
        <v>12000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24000</v>
      </c>
      <c r="G23" s="11">
        <v>12000</v>
      </c>
      <c r="H23" s="11">
        <v>12000</v>
      </c>
      <c r="I23" s="11">
        <v>12000</v>
      </c>
      <c r="J23" s="11">
        <v>12000</v>
      </c>
      <c r="K23" s="11">
        <f>I23-J23</f>
        <v>0</v>
      </c>
      <c r="L23" s="11">
        <v>12000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v>0</v>
      </c>
      <c r="E24" s="11">
        <v>0</v>
      </c>
      <c r="F24" s="11">
        <v>351500</v>
      </c>
      <c r="G24" s="11">
        <v>340500</v>
      </c>
      <c r="H24" s="11">
        <v>340500</v>
      </c>
      <c r="I24" s="11">
        <v>340500</v>
      </c>
      <c r="J24" s="11">
        <v>21980</v>
      </c>
      <c r="K24" s="11">
        <f>I24-J24</f>
        <v>318520</v>
      </c>
      <c r="L24" s="11">
        <v>5664</v>
      </c>
    </row>
    <row r="25" spans="1:12" s="6" customFormat="1" ht="33" x14ac:dyDescent="0.25">
      <c r="A25" s="10" t="s">
        <v>57</v>
      </c>
      <c r="B25" s="10" t="s">
        <v>58</v>
      </c>
      <c r="C25" s="10" t="s">
        <v>59</v>
      </c>
      <c r="D25" s="11">
        <f>+D26</f>
        <v>0</v>
      </c>
      <c r="E25" s="11">
        <f>+E26</f>
        <v>0</v>
      </c>
      <c r="F25" s="11">
        <f>+F26</f>
        <v>21300</v>
      </c>
      <c r="G25" s="11">
        <f>+G26</f>
        <v>9300</v>
      </c>
      <c r="H25" s="11">
        <f>+H26</f>
        <v>9300</v>
      </c>
      <c r="I25" s="11">
        <f>+I26</f>
        <v>9300</v>
      </c>
      <c r="J25" s="11">
        <f>+J26</f>
        <v>9219</v>
      </c>
      <c r="K25" s="11">
        <f>I25-J25</f>
        <v>81</v>
      </c>
      <c r="L25" s="11">
        <f>+L26</f>
        <v>11605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21300</v>
      </c>
      <c r="G26" s="11">
        <v>9300</v>
      </c>
      <c r="H26" s="11">
        <v>9300</v>
      </c>
      <c r="I26" s="11">
        <v>9300</v>
      </c>
      <c r="J26" s="11">
        <v>9219</v>
      </c>
      <c r="K26" s="11">
        <f>I26-J26</f>
        <v>81</v>
      </c>
      <c r="L26" s="11">
        <v>11605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+D28+D31</f>
        <v>356850</v>
      </c>
      <c r="E27" s="11">
        <f>+E28+E31</f>
        <v>356850</v>
      </c>
      <c r="F27" s="11">
        <f>+F28+F31</f>
        <v>356850</v>
      </c>
      <c r="G27" s="11">
        <f>+G28+G31</f>
        <v>318750</v>
      </c>
      <c r="H27" s="11">
        <f>+H28+H31</f>
        <v>318750</v>
      </c>
      <c r="I27" s="11">
        <f>+I28+I31</f>
        <v>318750</v>
      </c>
      <c r="J27" s="11">
        <f>+J28+J31</f>
        <v>195251</v>
      </c>
      <c r="K27" s="11">
        <f>I27-J27</f>
        <v>123499</v>
      </c>
      <c r="L27" s="11">
        <f>+L28+L31</f>
        <v>865107</v>
      </c>
    </row>
    <row r="28" spans="1:12" s="6" customFormat="1" ht="33" x14ac:dyDescent="0.25">
      <c r="A28" s="10" t="s">
        <v>66</v>
      </c>
      <c r="B28" s="10" t="s">
        <v>67</v>
      </c>
      <c r="C28" s="10" t="s">
        <v>68</v>
      </c>
      <c r="D28" s="11">
        <f>+D29</f>
        <v>0</v>
      </c>
      <c r="E28" s="11">
        <f>+E29</f>
        <v>0</v>
      </c>
      <c r="F28" s="11">
        <f>+F29</f>
        <v>0</v>
      </c>
      <c r="G28" s="11">
        <f>+G29</f>
        <v>0</v>
      </c>
      <c r="H28" s="11">
        <f>+H29</f>
        <v>0</v>
      </c>
      <c r="I28" s="11">
        <f>+I29</f>
        <v>0</v>
      </c>
      <c r="J28" s="11">
        <f>+J29</f>
        <v>0</v>
      </c>
      <c r="K28" s="11">
        <f>I28-J28</f>
        <v>0</v>
      </c>
      <c r="L28" s="11">
        <f>+L29</f>
        <v>58756</v>
      </c>
    </row>
    <row r="29" spans="1:12" s="6" customFormat="1" ht="33" x14ac:dyDescent="0.25">
      <c r="A29" s="10" t="s">
        <v>69</v>
      </c>
      <c r="B29" s="10" t="s">
        <v>70</v>
      </c>
      <c r="C29" s="10" t="s">
        <v>71</v>
      </c>
      <c r="D29" s="11">
        <f>+D30</f>
        <v>0</v>
      </c>
      <c r="E29" s="11">
        <f>+E30</f>
        <v>0</v>
      </c>
      <c r="F29" s="11">
        <f>+F30</f>
        <v>0</v>
      </c>
      <c r="G29" s="11">
        <f>+G30</f>
        <v>0</v>
      </c>
      <c r="H29" s="11">
        <f>+H30</f>
        <v>0</v>
      </c>
      <c r="I29" s="11">
        <f>+I30</f>
        <v>0</v>
      </c>
      <c r="J29" s="11">
        <f>+J30</f>
        <v>0</v>
      </c>
      <c r="K29" s="11">
        <f>I29-J29</f>
        <v>0</v>
      </c>
      <c r="L29" s="11">
        <f>+L30</f>
        <v>58756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f>I30-J30</f>
        <v>0</v>
      </c>
      <c r="L30" s="11">
        <v>58756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f>D32</f>
        <v>356850</v>
      </c>
      <c r="E31" s="11">
        <f>E32</f>
        <v>356850</v>
      </c>
      <c r="F31" s="11">
        <f>F32</f>
        <v>356850</v>
      </c>
      <c r="G31" s="11">
        <f>G32</f>
        <v>318750</v>
      </c>
      <c r="H31" s="11">
        <f>H32</f>
        <v>318750</v>
      </c>
      <c r="I31" s="11">
        <f>I32</f>
        <v>318750</v>
      </c>
      <c r="J31" s="11">
        <f>J32</f>
        <v>195251</v>
      </c>
      <c r="K31" s="11">
        <f>I31-J31</f>
        <v>123499</v>
      </c>
      <c r="L31" s="11">
        <f>L32</f>
        <v>806351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f>D33</f>
        <v>356850</v>
      </c>
      <c r="E32" s="11">
        <f>E33</f>
        <v>356850</v>
      </c>
      <c r="F32" s="11">
        <f>F33</f>
        <v>356850</v>
      </c>
      <c r="G32" s="11">
        <f>G33</f>
        <v>318750</v>
      </c>
      <c r="H32" s="11">
        <f>H33</f>
        <v>318750</v>
      </c>
      <c r="I32" s="11">
        <f>I33</f>
        <v>318750</v>
      </c>
      <c r="J32" s="11">
        <f>J33</f>
        <v>195251</v>
      </c>
      <c r="K32" s="11">
        <f>I32-J32</f>
        <v>123499</v>
      </c>
      <c r="L32" s="11">
        <f>L33</f>
        <v>806351</v>
      </c>
    </row>
    <row r="33" spans="1:12" s="6" customFormat="1" x14ac:dyDescent="0.25">
      <c r="A33" s="10" t="s">
        <v>81</v>
      </c>
      <c r="B33" s="10" t="s">
        <v>82</v>
      </c>
      <c r="C33" s="10" t="s">
        <v>83</v>
      </c>
      <c r="D33" s="11">
        <f>+D34+D35</f>
        <v>356850</v>
      </c>
      <c r="E33" s="11">
        <f>+E34+E35</f>
        <v>356850</v>
      </c>
      <c r="F33" s="11">
        <f>+F34+F35</f>
        <v>356850</v>
      </c>
      <c r="G33" s="11">
        <f>+G34+G35</f>
        <v>318750</v>
      </c>
      <c r="H33" s="11">
        <f>+H34+H35</f>
        <v>318750</v>
      </c>
      <c r="I33" s="11">
        <f>+I34+I35</f>
        <v>318750</v>
      </c>
      <c r="J33" s="11">
        <f>+J34+J35</f>
        <v>195251</v>
      </c>
      <c r="K33" s="11">
        <f>I33-J33</f>
        <v>123499</v>
      </c>
      <c r="L33" s="11">
        <f>+L34+L35</f>
        <v>806351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f>I34-J34</f>
        <v>0</v>
      </c>
      <c r="L34" s="11">
        <v>2549</v>
      </c>
    </row>
    <row r="35" spans="1:12" s="6" customFormat="1" x14ac:dyDescent="0.25">
      <c r="A35" s="10" t="s">
        <v>87</v>
      </c>
      <c r="B35" s="10" t="s">
        <v>88</v>
      </c>
      <c r="C35" s="10" t="s">
        <v>89</v>
      </c>
      <c r="D35" s="11">
        <v>356850</v>
      </c>
      <c r="E35" s="11">
        <v>356850</v>
      </c>
      <c r="F35" s="11">
        <v>356850</v>
      </c>
      <c r="G35" s="11">
        <v>318750</v>
      </c>
      <c r="H35" s="11">
        <v>318750</v>
      </c>
      <c r="I35" s="11">
        <v>318750</v>
      </c>
      <c r="J35" s="11">
        <v>195251</v>
      </c>
      <c r="K35" s="11">
        <f>I35-J35</f>
        <v>123499</v>
      </c>
      <c r="L35" s="11">
        <v>803802</v>
      </c>
    </row>
    <row r="36" spans="1:12" s="6" customFormat="1" x14ac:dyDescent="0.25">
      <c r="A36" s="8"/>
      <c r="B36" s="8"/>
      <c r="C36" s="8"/>
      <c r="D36" s="9"/>
      <c r="E36" s="9"/>
      <c r="F36" s="9"/>
      <c r="G36" s="9"/>
      <c r="H36" s="9"/>
      <c r="I36" s="9"/>
      <c r="J36" s="9"/>
      <c r="K36" s="9"/>
      <c r="L36" s="9"/>
    </row>
    <row r="37" spans="1:12" x14ac:dyDescent="0.25">
      <c r="A37" s="13" t="s">
        <v>90</v>
      </c>
      <c r="B37" s="13"/>
      <c r="C37" s="13"/>
      <c r="D37" s="13"/>
      <c r="E37" s="13" t="s">
        <v>92</v>
      </c>
      <c r="F37" s="13"/>
      <c r="G37" s="13"/>
      <c r="H37" s="13"/>
      <c r="I37" s="13" t="s">
        <v>93</v>
      </c>
      <c r="J37" s="13"/>
      <c r="K37" s="13"/>
      <c r="L37" s="13"/>
    </row>
    <row r="38" spans="1:12" x14ac:dyDescent="0.25">
      <c r="A38" s="3" t="s">
        <v>91</v>
      </c>
      <c r="B38" s="3"/>
      <c r="C38" s="3"/>
      <c r="D38" s="3"/>
      <c r="E38" s="3" t="s">
        <v>92</v>
      </c>
      <c r="F38" s="3"/>
      <c r="G38" s="3"/>
      <c r="H38" s="3"/>
      <c r="I38" s="3" t="s">
        <v>94</v>
      </c>
      <c r="J38" s="3"/>
      <c r="K38" s="3"/>
      <c r="L38" s="3"/>
    </row>
    <row r="73" spans="1:20" x14ac:dyDescent="0.25">
      <c r="A73" s="12"/>
      <c r="B73" s="12"/>
      <c r="C73" s="12"/>
      <c r="D73" s="12"/>
      <c r="I73" s="12"/>
      <c r="J73" s="12"/>
      <c r="K73" s="12"/>
      <c r="L73" s="12"/>
      <c r="Q73" s="12"/>
      <c r="R73" s="12"/>
      <c r="S73" s="12"/>
      <c r="T73" s="12"/>
    </row>
  </sheetData>
  <mergeCells count="24">
    <mergeCell ref="K6:K10"/>
    <mergeCell ref="L6:L10"/>
    <mergeCell ref="A37:D37"/>
    <mergeCell ref="A38:D38"/>
    <mergeCell ref="E37:H37"/>
    <mergeCell ref="E38:H38"/>
    <mergeCell ref="I37:L37"/>
    <mergeCell ref="I38:L38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2021-12-06T07:35:50Z</dcterms:created>
  <dcterms:modified xsi:type="dcterms:W3CDTF">2021-12-06T07:35:57Z</dcterms:modified>
</cp:coreProperties>
</file>